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V:\2024 PLANOVI\REBALANS 07.11.2024\"/>
    </mc:Choice>
  </mc:AlternateContent>
  <xr:revisionPtr revIDLastSave="0" documentId="13_ncr:1_{F8D6F964-6607-4C0C-885A-6F537E4F803C}" xr6:coauthVersionLast="47" xr6:coauthVersionMax="47" xr10:uidLastSave="{00000000-0000-0000-0000-000000000000}"/>
  <bookViews>
    <workbookView xWindow="-120" yWindow="-120" windowWidth="29040" windowHeight="15840" xr2:uid="{D838D771-45CB-40C2-953D-5F6EB8B96BE4}"/>
  </bookViews>
  <sheets>
    <sheet name="Opći dio - sažetak" sheetId="8" r:id="rId1"/>
    <sheet name="Rebalans PRIHODA" sheetId="7" r:id="rId2"/>
    <sheet name="Rebalans RASHODA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8" l="1"/>
  <c r="D29" i="8"/>
  <c r="C29" i="8"/>
  <c r="E28" i="8"/>
  <c r="E26" i="8"/>
  <c r="E29" i="8" s="1"/>
  <c r="E25" i="8"/>
  <c r="D17" i="8"/>
  <c r="C17" i="8"/>
  <c r="E19" i="8"/>
  <c r="E17" i="8" s="1"/>
  <c r="E18" i="8"/>
  <c r="D14" i="8"/>
  <c r="D20" i="8" s="1"/>
  <c r="D31" i="8" s="1"/>
  <c r="C14" i="8"/>
  <c r="E15" i="8"/>
  <c r="E14" i="8" s="1"/>
  <c r="E20" i="8" s="1"/>
  <c r="E31" i="8" s="1"/>
  <c r="C20" i="8" l="1"/>
  <c r="C31" i="8" s="1"/>
</calcChain>
</file>

<file path=xl/sharedStrings.xml><?xml version="1.0" encoding="utf-8"?>
<sst xmlns="http://schemas.openxmlformats.org/spreadsheetml/2006/main" count="120" uniqueCount="66">
  <si>
    <t>Izvor</t>
  </si>
  <si>
    <t>11 Opći prihodi i primici</t>
  </si>
  <si>
    <t>31 Vlastiti prihodi</t>
  </si>
  <si>
    <t>52 Ostale pomoći i darovnice</t>
  </si>
  <si>
    <t>51 Pomoći EU</t>
  </si>
  <si>
    <t>581 Mehanizam za oporavak i otpornost</t>
  </si>
  <si>
    <t>Plan 2024.</t>
  </si>
  <si>
    <t>Prihodi iz nadležnog proračuna za financiranje redovne djelatnosti proračunskih korisnika</t>
  </si>
  <si>
    <t>Tekući prijenosi između proračunskih korisnika istog proračuna</t>
  </si>
  <si>
    <t>Prihodi od pruženih usluga</t>
  </si>
  <si>
    <t>Ostali prihodi od nefinancijske imovine izvor 31</t>
  </si>
  <si>
    <t>Tekuće pomoći od institucija i tijela EU - ostalo</t>
  </si>
  <si>
    <t>Programski ugovor - prijenos NPOO sredstava</t>
  </si>
  <si>
    <t>REBALANS RASHODA</t>
  </si>
  <si>
    <t>Rashodi za zaposlene</t>
  </si>
  <si>
    <t>Materijalni rashodi</t>
  </si>
  <si>
    <t>Financijski rashodi</t>
  </si>
  <si>
    <t>Rashodi za nabavu proizvedene dugotrajne imovine</t>
  </si>
  <si>
    <t>Rashodi za dodatna ulaganja na nefinancijskoj imovini</t>
  </si>
  <si>
    <t>61 Donacije</t>
  </si>
  <si>
    <t>Konto2</t>
  </si>
  <si>
    <t>Naknade građanima i kućanstvima - školarine</t>
  </si>
  <si>
    <t>31</t>
  </si>
  <si>
    <t>32</t>
  </si>
  <si>
    <t>34</t>
  </si>
  <si>
    <t>37</t>
  </si>
  <si>
    <t>42</t>
  </si>
  <si>
    <t>45</t>
  </si>
  <si>
    <t>Naziv konta2</t>
  </si>
  <si>
    <t xml:space="preserve">Promjena </t>
  </si>
  <si>
    <t>REBALANS PRIHODA</t>
  </si>
  <si>
    <t>11 Opći prihodi i primici UKUPNO</t>
  </si>
  <si>
    <t>31 Vlastiti prihodi UKUPNO</t>
  </si>
  <si>
    <t>51 Pomoći EU UKUPNO</t>
  </si>
  <si>
    <t>52 Ostale pomoći i darovnice UKUPNO</t>
  </si>
  <si>
    <t>581 Mehanizam za oporavak i otpornost UKUPNO</t>
  </si>
  <si>
    <t>61 Donacije UKUPNO</t>
  </si>
  <si>
    <t>SVEUKUPNO</t>
  </si>
  <si>
    <t>RKP-NAZIV PRORAČUNSKOG KORISNIKA</t>
  </si>
  <si>
    <t>2918 EKONOMSKI INSTITUT, ZAGREB</t>
  </si>
  <si>
    <t>MJESTO I DATUM</t>
  </si>
  <si>
    <t>OPĆI DIO</t>
  </si>
  <si>
    <t>A) SAŽETAK RAČUNA PRIHODA I RASHODA</t>
  </si>
  <si>
    <t>u EUR</t>
  </si>
  <si>
    <t>Promjene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</si>
  <si>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</si>
  <si>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</si>
  <si>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</si>
  <si>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</si>
  <si>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</si>
  <si>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</si>
  <si>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</si>
  <si>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</si>
  <si>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</si>
  <si>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</si>
  <si>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DONOS</t>
  </si>
  <si>
    <t>PRIJENOS SREDSTAVA IZ PRETHODNE GODINE</t>
  </si>
  <si>
    <t>ODNOS</t>
  </si>
  <si>
    <t>PRIJENOS SREDSTAVA U SLJEDEĆU GODINU</t>
  </si>
  <si>
    <t>NETO FINANCIRANJE</t>
  </si>
  <si>
    <t>VIŠAK / MANJAK + NETO FINANCIRANJE</t>
  </si>
  <si>
    <t>Plan 2024</t>
  </si>
  <si>
    <t>Plan 2024 -  Rebalans</t>
  </si>
  <si>
    <t xml:space="preserve">FINANCIJSKI PLAN ZA 2024. GODINU - REBALANS
</t>
  </si>
  <si>
    <t>Zagreb, 06.11.2024.</t>
  </si>
  <si>
    <t>REBALANS FINANCIJSKOG PLANA 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</si>
</sst>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8"/>
      <name val="Arial"/>
      <family val="2"/>
    </font>
    <font>
      <b/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1"/>
      <color theme="0"/>
      <name val="Aptos Narrow"/>
      <family val="2"/>
      <charset val="238"/>
      <scheme val="minor"/>
    </font>
    <font>
      <sz val="10"/>
      <color indexed="8"/>
      <name val="MS Sans Serif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Open Sans"/>
      <family val="2"/>
    </font>
    <font>
      <b/>
      <sz val="10"/>
      <color indexed="8"/>
      <name val="Open Sans"/>
      <family val="2"/>
    </font>
    <font>
      <sz val="10"/>
      <color indexed="8"/>
      <name val="Open Sans"/>
      <family val="2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-0.249977111117893"/>
        <bgColor indexed="62"/>
      </patternFill>
    </fill>
    <fill>
      <patternFill patternType="solid">
        <fgColor theme="2"/>
        <bgColor indexed="26"/>
      </patternFill>
    </fill>
    <fill>
      <patternFill patternType="solid">
        <fgColor theme="4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4" fontId="2" fillId="0" borderId="1" applyNumberFormat="0" applyProtection="0">
      <alignment horizontal="right" vertical="center"/>
    </xf>
    <xf numFmtId="4" fontId="2" fillId="2" borderId="1" applyNumberFormat="0" applyProtection="0">
      <alignment horizontal="left" vertical="center" indent="1" justifyLastLine="1"/>
    </xf>
    <xf numFmtId="0" fontId="6" fillId="0" borderId="0"/>
    <xf numFmtId="0" fontId="7" fillId="0" borderId="0"/>
    <xf numFmtId="0" fontId="8" fillId="0" borderId="0"/>
  </cellStyleXfs>
  <cellXfs count="47">
    <xf numFmtId="0" fontId="0" fillId="0" borderId="0" xfId="0"/>
    <xf numFmtId="4" fontId="0" fillId="0" borderId="0" xfId="0" applyNumberFormat="1"/>
    <xf numFmtId="0" fontId="1" fillId="0" borderId="3" xfId="0" applyFont="1" applyBorder="1"/>
    <xf numFmtId="0" fontId="1" fillId="0" borderId="0" xfId="0" applyFont="1"/>
    <xf numFmtId="0" fontId="1" fillId="0" borderId="5" xfId="0" applyFont="1" applyBorder="1"/>
    <xf numFmtId="0" fontId="0" fillId="0" borderId="0" xfId="0" applyAlignment="1">
      <alignment horizontal="center"/>
    </xf>
    <xf numFmtId="4" fontId="1" fillId="0" borderId="5" xfId="0" applyNumberFormat="1" applyFont="1" applyBorder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14" fillId="0" borderId="0" xfId="5" applyFont="1" applyAlignment="1">
      <alignment horizontal="center" wrapText="1"/>
    </xf>
    <xf numFmtId="0" fontId="15" fillId="0" borderId="0" xfId="5" applyFont="1" applyAlignment="1">
      <alignment horizontal="left" wrapText="1"/>
    </xf>
    <xf numFmtId="0" fontId="17" fillId="0" borderId="7" xfId="5" applyFont="1" applyBorder="1" applyAlignment="1">
      <alignment horizontal="left" wrapText="1"/>
    </xf>
    <xf numFmtId="0" fontId="17" fillId="0" borderId="7" xfId="5" applyFont="1" applyBorder="1" applyAlignment="1">
      <alignment horizontal="center" wrapText="1"/>
    </xf>
    <xf numFmtId="3" fontId="15" fillId="0" borderId="7" xfId="5" applyNumberFormat="1" applyFont="1" applyBorder="1" applyAlignment="1">
      <alignment horizontal="right"/>
    </xf>
    <xf numFmtId="0" fontId="17" fillId="0" borderId="7" xfId="5" applyFont="1" applyBorder="1" applyAlignment="1">
      <alignment horizontal="left"/>
    </xf>
    <xf numFmtId="0" fontId="17" fillId="0" borderId="7" xfId="5" applyFont="1" applyBorder="1" applyAlignment="1">
      <alignment horizontal="center"/>
    </xf>
    <xf numFmtId="3" fontId="15" fillId="0" borderId="7" xfId="5" applyNumberFormat="1" applyFont="1" applyBorder="1" applyAlignment="1">
      <alignment horizontal="right" wrapText="1"/>
    </xf>
    <xf numFmtId="3" fontId="17" fillId="0" borderId="7" xfId="5" applyNumberFormat="1" applyFont="1" applyBorder="1" applyAlignment="1">
      <alignment horizontal="right" wrapText="1"/>
    </xf>
    <xf numFmtId="0" fontId="15" fillId="0" borderId="7" xfId="5" applyFont="1" applyBorder="1" applyAlignment="1">
      <alignment horizontal="left" wrapText="1"/>
    </xf>
    <xf numFmtId="0" fontId="15" fillId="0" borderId="7" xfId="5" quotePrefix="1" applyFont="1" applyBorder="1" applyAlignment="1">
      <alignment horizontal="left" wrapText="1"/>
    </xf>
    <xf numFmtId="3" fontId="15" fillId="4" borderId="7" xfId="5" applyNumberFormat="1" applyFont="1" applyFill="1" applyBorder="1" applyAlignment="1">
      <alignment horizontal="right"/>
    </xf>
    <xf numFmtId="3" fontId="15" fillId="4" borderId="7" xfId="5" applyNumberFormat="1" applyFont="1" applyFill="1" applyBorder="1" applyAlignment="1">
      <alignment horizontal="right" wrapText="1"/>
    </xf>
    <xf numFmtId="0" fontId="18" fillId="5" borderId="6" xfId="5" applyFont="1" applyFill="1" applyBorder="1" applyAlignment="1">
      <alignment horizontal="center" wrapText="1"/>
    </xf>
    <xf numFmtId="0" fontId="16" fillId="5" borderId="6" xfId="5" applyFont="1" applyFill="1" applyBorder="1" applyAlignment="1">
      <alignment horizontal="left" wrapText="1"/>
    </xf>
    <xf numFmtId="3" fontId="16" fillId="5" borderId="6" xfId="5" applyNumberFormat="1" applyFont="1" applyFill="1" applyBorder="1" applyAlignment="1">
      <alignment horizontal="right"/>
    </xf>
    <xf numFmtId="3" fontId="15" fillId="6" borderId="7" xfId="5" applyNumberFormat="1" applyFont="1" applyFill="1" applyBorder="1" applyAlignment="1">
      <alignment horizontal="right" wrapText="1"/>
    </xf>
    <xf numFmtId="3" fontId="15" fillId="6" borderId="7" xfId="5" applyNumberFormat="1" applyFont="1" applyFill="1" applyBorder="1" applyAlignment="1">
      <alignment horizontal="right"/>
    </xf>
    <xf numFmtId="0" fontId="9" fillId="0" borderId="0" xfId="5" applyFont="1"/>
    <xf numFmtId="0" fontId="10" fillId="0" borderId="0" xfId="5" applyFont="1"/>
    <xf numFmtId="0" fontId="13" fillId="0" borderId="0" xfId="5" applyFont="1"/>
    <xf numFmtId="0" fontId="11" fillId="0" borderId="0" xfId="5" applyFont="1"/>
    <xf numFmtId="3" fontId="0" fillId="0" borderId="0" xfId="0" applyNumberFormat="1"/>
    <xf numFmtId="0" fontId="5" fillId="7" borderId="3" xfId="0" applyFont="1" applyFill="1" applyBorder="1"/>
    <xf numFmtId="0" fontId="5" fillId="7" borderId="3" xfId="0" applyFont="1" applyFill="1" applyBorder="1" applyAlignment="1">
      <alignment horizontal="center"/>
    </xf>
    <xf numFmtId="0" fontId="5" fillId="7" borderId="4" xfId="0" applyFont="1" applyFill="1" applyBorder="1"/>
    <xf numFmtId="4" fontId="5" fillId="7" borderId="4" xfId="0" applyNumberFormat="1" applyFont="1" applyFill="1" applyBorder="1"/>
    <xf numFmtId="0" fontId="5" fillId="7" borderId="4" xfId="0" applyFont="1" applyFill="1" applyBorder="1" applyAlignment="1">
      <alignment horizontal="center"/>
    </xf>
    <xf numFmtId="0" fontId="19" fillId="0" borderId="0" xfId="5" applyFont="1" applyAlignment="1">
      <alignment horizontal="center" wrapText="1"/>
    </xf>
    <xf numFmtId="0" fontId="15" fillId="0" borderId="0" xfId="5" applyFont="1" applyAlignment="1">
      <alignment horizontal="center" wrapText="1"/>
    </xf>
    <xf numFmtId="0" fontId="10" fillId="0" borderId="0" xfId="5" applyFont="1"/>
    <xf numFmtId="0" fontId="14" fillId="0" borderId="0" xfId="5" applyFont="1" applyAlignment="1">
      <alignment horizontal="center" wrapText="1"/>
    </xf>
    <xf numFmtId="0" fontId="12" fillId="3" borderId="2" xfId="5" applyFont="1" applyFill="1" applyBorder="1" applyAlignment="1">
      <alignment horizontal="left" wrapText="1"/>
    </xf>
    <xf numFmtId="0" fontId="12" fillId="0" borderId="2" xfId="5" applyFont="1" applyBorder="1" applyAlignment="1">
      <alignment horizontal="center" wrapText="1"/>
    </xf>
    <xf numFmtId="0" fontId="13" fillId="0" borderId="0" xfId="5" applyFont="1" applyBorder="1"/>
  </cellXfs>
  <cellStyles count="6">
    <cellStyle name="Normal" xfId="0" builtinId="0"/>
    <cellStyle name="Normal 2" xfId="3" xr:uid="{3644ABF8-86BF-4D13-8195-E0373127EDC0}"/>
    <cellStyle name="Normal 6" xfId="5" xr:uid="{01231274-D1F8-448B-9894-4E52E5CF341F}"/>
    <cellStyle name="Obično_List4" xfId="4" xr:uid="{7FCE1C0C-89E1-49D4-AFB6-76021231D401}"/>
    <cellStyle name="SAPBEXstdData" xfId="1" xr:uid="{7283823D-A9BC-407A-9DC5-FBFB268EB615}"/>
    <cellStyle name="SAPBEXstdItem" xfId="2" xr:uid="{3DAB518D-4598-4DCA-9D2B-C0CBCA7C2B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568B0-C5F3-4CC5-82E9-017ABF73AB75}">
  <sheetPr>
    <tabColor theme="4"/>
    <pageSetUpPr fitToPage="1"/>
  </sheetPr>
  <dimension ref="A1:E33"/>
  <sheetViews>
    <sheetView tabSelected="1" workbookViewId="0">
      <selection activeCell="R4" sqref="R4"/>
    </sheetView>
  </sheetViews>
  <sheetFormatPr defaultRowHeight="15" x14ac:dyDescent="0.25"/>
  <cols>
    <col min="1" max="1" width="7.42578125" customWidth="1"/>
    <col min="2" max="2" width="53.28515625" customWidth="1"/>
    <col min="3" max="5" width="19.140625" customWidth="1"/>
  </cols>
  <sheetData>
    <row r="1" spans="1:5" ht="15.75" x14ac:dyDescent="0.3">
      <c r="A1" s="30"/>
      <c r="B1" s="31"/>
      <c r="C1" s="31"/>
      <c r="D1" s="31"/>
    </row>
    <row r="2" spans="1:5" ht="15.75" x14ac:dyDescent="0.3">
      <c r="A2" s="31"/>
      <c r="B2" s="31"/>
      <c r="C2" s="31"/>
      <c r="D2" s="31"/>
    </row>
    <row r="3" spans="1:5" x14ac:dyDescent="0.25">
      <c r="A3" s="32"/>
      <c r="B3" s="32"/>
      <c r="C3" s="33"/>
      <c r="D3" s="33"/>
    </row>
    <row r="4" spans="1:5" ht="15.75" customHeight="1" x14ac:dyDescent="0.25">
      <c r="A4" s="46"/>
      <c r="B4" s="44" t="s">
        <v>38</v>
      </c>
      <c r="C4" s="45" t="s">
        <v>39</v>
      </c>
      <c r="D4" s="45"/>
      <c r="E4" s="45"/>
    </row>
    <row r="5" spans="1:5" ht="15" customHeight="1" x14ac:dyDescent="0.25">
      <c r="A5" s="46"/>
      <c r="B5" s="44" t="s">
        <v>40</v>
      </c>
      <c r="C5" s="45" t="s">
        <v>64</v>
      </c>
      <c r="D5" s="45"/>
      <c r="E5" s="45"/>
    </row>
    <row r="6" spans="1:5" x14ac:dyDescent="0.25">
      <c r="A6" s="32"/>
      <c r="B6" s="32"/>
      <c r="C6" s="33"/>
      <c r="D6" s="33"/>
    </row>
    <row r="7" spans="1:5" ht="16.5" x14ac:dyDescent="0.3">
      <c r="A7" s="31"/>
      <c r="B7" s="40" t="s">
        <v>63</v>
      </c>
      <c r="C7" s="40"/>
      <c r="D7" s="40"/>
      <c r="E7" s="40"/>
    </row>
    <row r="8" spans="1:5" ht="16.5" x14ac:dyDescent="0.3">
      <c r="A8" s="31"/>
      <c r="B8" s="43" t="s">
        <v>65</v>
      </c>
      <c r="C8" s="43"/>
      <c r="D8" s="43"/>
      <c r="E8" s="43"/>
    </row>
    <row r="9" spans="1:5" ht="16.5" x14ac:dyDescent="0.3">
      <c r="A9" s="31"/>
      <c r="B9" s="43" t="s">
        <v>41</v>
      </c>
      <c r="C9" s="43"/>
      <c r="D9" s="43"/>
      <c r="E9" s="43"/>
    </row>
    <row r="10" spans="1:5" ht="16.5" x14ac:dyDescent="0.3">
      <c r="A10" s="31"/>
      <c r="B10" s="12"/>
      <c r="C10" s="31"/>
      <c r="D10" s="31"/>
    </row>
    <row r="11" spans="1:5" ht="16.5" x14ac:dyDescent="0.3">
      <c r="A11" s="31"/>
      <c r="B11" s="43" t="s">
        <v>42</v>
      </c>
      <c r="C11" s="43"/>
      <c r="D11" s="43"/>
      <c r="E11" s="43"/>
    </row>
    <row r="12" spans="1:5" x14ac:dyDescent="0.25">
      <c r="A12" s="13"/>
      <c r="B12" s="13"/>
      <c r="C12" s="33"/>
      <c r="D12" s="11"/>
      <c r="E12" s="11" t="s">
        <v>43</v>
      </c>
    </row>
    <row r="13" spans="1:5" ht="30" x14ac:dyDescent="0.25">
      <c r="A13" s="25"/>
      <c r="B13" s="25"/>
      <c r="C13" s="25" t="s">
        <v>61</v>
      </c>
      <c r="D13" s="25" t="s">
        <v>44</v>
      </c>
      <c r="E13" s="25" t="s">
        <v>62</v>
      </c>
    </row>
    <row r="14" spans="1:5" x14ac:dyDescent="0.25">
      <c r="A14" s="14"/>
      <c r="B14" s="14" t="s">
        <v>45</v>
      </c>
      <c r="C14" s="28">
        <f>C15+C16</f>
        <v>2441430</v>
      </c>
      <c r="D14" s="28">
        <f t="shared" ref="D14:E14" si="0">D15+D16</f>
        <v>414741.3</v>
      </c>
      <c r="E14" s="28">
        <f t="shared" si="0"/>
        <v>2856171.3</v>
      </c>
    </row>
    <row r="15" spans="1:5" x14ac:dyDescent="0.25">
      <c r="A15" s="15">
        <v>6</v>
      </c>
      <c r="B15" s="14" t="s">
        <v>46</v>
      </c>
      <c r="C15" s="16">
        <v>2441430</v>
      </c>
      <c r="D15" s="16">
        <v>414741.3</v>
      </c>
      <c r="E15" s="16">
        <f>C15+D15</f>
        <v>2856171.3</v>
      </c>
    </row>
    <row r="16" spans="1:5" x14ac:dyDescent="0.25">
      <c r="A16" s="15">
        <v>7</v>
      </c>
      <c r="B16" s="17" t="s">
        <v>47</v>
      </c>
      <c r="C16" s="16">
        <v>0</v>
      </c>
      <c r="D16" s="16">
        <v>0</v>
      </c>
      <c r="E16" s="16">
        <v>0</v>
      </c>
    </row>
    <row r="17" spans="1:5" x14ac:dyDescent="0.25">
      <c r="A17" s="18"/>
      <c r="B17" s="17" t="s">
        <v>48</v>
      </c>
      <c r="C17" s="29">
        <f>C18+C19</f>
        <v>2667432</v>
      </c>
      <c r="D17" s="29">
        <f t="shared" ref="D17:E17" si="1">D18+D19</f>
        <v>241275</v>
      </c>
      <c r="E17" s="29">
        <f t="shared" si="1"/>
        <v>2908707</v>
      </c>
    </row>
    <row r="18" spans="1:5" x14ac:dyDescent="0.25">
      <c r="A18" s="18">
        <v>3</v>
      </c>
      <c r="B18" s="14" t="s">
        <v>49</v>
      </c>
      <c r="C18" s="20">
        <v>2559320</v>
      </c>
      <c r="D18" s="20">
        <v>231275</v>
      </c>
      <c r="E18" s="20">
        <f t="shared" ref="E18:E19" si="2">C18+D18</f>
        <v>2790595</v>
      </c>
    </row>
    <row r="19" spans="1:5" x14ac:dyDescent="0.25">
      <c r="A19" s="15">
        <v>4</v>
      </c>
      <c r="B19" s="17" t="s">
        <v>50</v>
      </c>
      <c r="C19" s="20">
        <v>108112</v>
      </c>
      <c r="D19" s="20">
        <v>10000</v>
      </c>
      <c r="E19" s="20">
        <f t="shared" si="2"/>
        <v>118112</v>
      </c>
    </row>
    <row r="20" spans="1:5" x14ac:dyDescent="0.25">
      <c r="A20" s="14"/>
      <c r="B20" s="14" t="s">
        <v>51</v>
      </c>
      <c r="C20" s="28">
        <f>C14-C17</f>
        <v>-226002</v>
      </c>
      <c r="D20" s="28">
        <f t="shared" ref="D20:E20" si="3">D14-D17</f>
        <v>173466.3</v>
      </c>
      <c r="E20" s="28">
        <f t="shared" si="3"/>
        <v>-52535.700000000186</v>
      </c>
    </row>
    <row r="21" spans="1:5" ht="15.75" x14ac:dyDescent="0.3">
      <c r="A21" s="31"/>
      <c r="B21" s="41"/>
      <c r="C21" s="42"/>
      <c r="D21" s="42"/>
    </row>
    <row r="22" spans="1:5" ht="16.5" x14ac:dyDescent="0.3">
      <c r="A22" s="31"/>
      <c r="B22" s="43" t="s">
        <v>52</v>
      </c>
      <c r="C22" s="43"/>
      <c r="D22" s="43"/>
      <c r="E22" s="43"/>
    </row>
    <row r="23" spans="1:5" x14ac:dyDescent="0.25">
      <c r="A23" s="13"/>
      <c r="B23" s="13"/>
      <c r="C23" s="33"/>
      <c r="D23" s="11"/>
      <c r="E23" s="11" t="s">
        <v>43</v>
      </c>
    </row>
    <row r="24" spans="1:5" ht="30" x14ac:dyDescent="0.25">
      <c r="A24" s="25"/>
      <c r="B24" s="25"/>
      <c r="C24" s="25" t="s">
        <v>61</v>
      </c>
      <c r="D24" s="25" t="s">
        <v>44</v>
      </c>
      <c r="E24" s="25" t="s">
        <v>62</v>
      </c>
    </row>
    <row r="25" spans="1:5" x14ac:dyDescent="0.25">
      <c r="A25" s="15">
        <v>8</v>
      </c>
      <c r="B25" s="14" t="s">
        <v>53</v>
      </c>
      <c r="C25" s="16">
        <v>0</v>
      </c>
      <c r="D25" s="16">
        <v>0</v>
      </c>
      <c r="E25" s="16">
        <f t="shared" ref="E25:E28" si="4">C25+D25</f>
        <v>0</v>
      </c>
    </row>
    <row r="26" spans="1:5" x14ac:dyDescent="0.25">
      <c r="A26" s="15">
        <v>5</v>
      </c>
      <c r="B26" s="14" t="s">
        <v>54</v>
      </c>
      <c r="C26" s="16">
        <v>5898</v>
      </c>
      <c r="D26" s="16">
        <v>0</v>
      </c>
      <c r="E26" s="16">
        <f t="shared" si="4"/>
        <v>5898</v>
      </c>
    </row>
    <row r="27" spans="1:5" x14ac:dyDescent="0.25">
      <c r="A27" s="21" t="s">
        <v>55</v>
      </c>
      <c r="B27" s="22" t="s">
        <v>56</v>
      </c>
      <c r="C27" s="19">
        <v>382851</v>
      </c>
      <c r="D27" s="19">
        <v>0</v>
      </c>
      <c r="E27" s="16">
        <f>C27+D27</f>
        <v>382851</v>
      </c>
    </row>
    <row r="28" spans="1:5" x14ac:dyDescent="0.25">
      <c r="A28" s="21" t="s">
        <v>57</v>
      </c>
      <c r="B28" s="22" t="s">
        <v>58</v>
      </c>
      <c r="C28" s="23">
        <v>-150951</v>
      </c>
      <c r="D28" s="24">
        <v>-173466</v>
      </c>
      <c r="E28" s="16">
        <f t="shared" si="4"/>
        <v>-324417</v>
      </c>
    </row>
    <row r="29" spans="1:5" x14ac:dyDescent="0.25">
      <c r="A29" s="14"/>
      <c r="B29" s="14" t="s">
        <v>59</v>
      </c>
      <c r="C29" s="29">
        <f>C27+C28-C26</f>
        <v>226002</v>
      </c>
      <c r="D29" s="29">
        <f>D27+D28-D26</f>
        <v>-173466</v>
      </c>
      <c r="E29" s="29">
        <f>E27+E28-E26</f>
        <v>52536</v>
      </c>
    </row>
    <row r="30" spans="1:5" ht="15.75" x14ac:dyDescent="0.3">
      <c r="A30" s="31"/>
      <c r="B30" s="41"/>
      <c r="C30" s="42"/>
      <c r="D30" s="42"/>
    </row>
    <row r="31" spans="1:5" x14ac:dyDescent="0.25">
      <c r="A31" s="26"/>
      <c r="B31" s="26" t="s">
        <v>60</v>
      </c>
      <c r="C31" s="27">
        <f>C20+C27+C28-C26</f>
        <v>0</v>
      </c>
      <c r="D31" s="27">
        <f t="shared" ref="D31" si="5">D20+D27+D28-D26</f>
        <v>0.29999999998835847</v>
      </c>
      <c r="E31" s="27">
        <f>E20+E27+E28-E26</f>
        <v>0.29999999981373549</v>
      </c>
    </row>
    <row r="33" spans="3:3" x14ac:dyDescent="0.25">
      <c r="C33" s="34"/>
    </row>
  </sheetData>
  <mergeCells count="9">
    <mergeCell ref="B7:E7"/>
    <mergeCell ref="B21:D21"/>
    <mergeCell ref="B30:D30"/>
    <mergeCell ref="B11:E11"/>
    <mergeCell ref="B22:E22"/>
    <mergeCell ref="B9:E9"/>
    <mergeCell ref="B8:E8"/>
    <mergeCell ref="C4:E4"/>
    <mergeCell ref="C5:E5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93FB7-251B-4A1D-ACE5-C14FCA70C002}">
  <sheetPr>
    <tabColor theme="4"/>
    <pageSetUpPr fitToPage="1"/>
  </sheetPr>
  <dimension ref="A1:F17"/>
  <sheetViews>
    <sheetView workbookViewId="0">
      <selection activeCell="A30" sqref="A30"/>
    </sheetView>
  </sheetViews>
  <sheetFormatPr defaultRowHeight="15" x14ac:dyDescent="0.25"/>
  <cols>
    <col min="1" max="1" width="48.28515625" customWidth="1"/>
    <col min="3" max="3" width="49.28515625" customWidth="1"/>
    <col min="4" max="5" width="20.42578125" customWidth="1"/>
    <col min="6" max="6" width="19.7109375" customWidth="1"/>
  </cols>
  <sheetData>
    <row r="1" spans="1:6" x14ac:dyDescent="0.25">
      <c r="A1" s="10" t="s">
        <v>65</v>
      </c>
    </row>
    <row r="2" spans="1:6" x14ac:dyDescent="0.25">
      <c r="A2" s="9"/>
    </row>
    <row r="3" spans="1:6" x14ac:dyDescent="0.25">
      <c r="A3" t="s">
        <v>30</v>
      </c>
    </row>
    <row r="5" spans="1:6" x14ac:dyDescent="0.25">
      <c r="A5" s="35" t="s">
        <v>0</v>
      </c>
      <c r="B5" s="36" t="s">
        <v>20</v>
      </c>
      <c r="C5" s="35" t="s">
        <v>28</v>
      </c>
      <c r="D5" s="36" t="s">
        <v>6</v>
      </c>
      <c r="E5" s="36" t="s">
        <v>29</v>
      </c>
      <c r="F5" s="36" t="s">
        <v>62</v>
      </c>
    </row>
    <row r="6" spans="1:6" x14ac:dyDescent="0.25">
      <c r="A6" s="2" t="s">
        <v>1</v>
      </c>
      <c r="B6" s="7">
        <v>67</v>
      </c>
      <c r="C6" t="s">
        <v>7</v>
      </c>
      <c r="D6" s="1">
        <v>1971325</v>
      </c>
      <c r="E6" s="1">
        <v>142275</v>
      </c>
      <c r="F6" s="1">
        <v>2113600</v>
      </c>
    </row>
    <row r="7" spans="1:6" x14ac:dyDescent="0.25">
      <c r="A7" s="4" t="s">
        <v>31</v>
      </c>
      <c r="B7" s="8"/>
      <c r="C7" s="4"/>
      <c r="D7" s="6">
        <v>1971325</v>
      </c>
      <c r="E7" s="6">
        <v>142275</v>
      </c>
      <c r="F7" s="6">
        <v>2113600</v>
      </c>
    </row>
    <row r="8" spans="1:6" x14ac:dyDescent="0.25">
      <c r="A8" s="3" t="s">
        <v>2</v>
      </c>
      <c r="B8" s="7">
        <v>64</v>
      </c>
      <c r="C8" t="s">
        <v>10</v>
      </c>
      <c r="D8" s="1">
        <v>10800</v>
      </c>
      <c r="E8" s="1">
        <v>104000</v>
      </c>
      <c r="F8" s="1">
        <v>114800</v>
      </c>
    </row>
    <row r="9" spans="1:6" x14ac:dyDescent="0.25">
      <c r="A9" s="2"/>
      <c r="B9" s="7">
        <v>66</v>
      </c>
      <c r="C9" t="s">
        <v>9</v>
      </c>
      <c r="D9" s="1">
        <v>331000</v>
      </c>
      <c r="E9" s="1">
        <v>110000</v>
      </c>
      <c r="F9" s="1">
        <v>441000</v>
      </c>
    </row>
    <row r="10" spans="1:6" x14ac:dyDescent="0.25">
      <c r="A10" s="4" t="s">
        <v>32</v>
      </c>
      <c r="B10" s="8"/>
      <c r="C10" s="4"/>
      <c r="D10" s="6">
        <v>341800</v>
      </c>
      <c r="E10" s="6">
        <v>214000</v>
      </c>
      <c r="F10" s="6">
        <v>555800</v>
      </c>
    </row>
    <row r="11" spans="1:6" x14ac:dyDescent="0.25">
      <c r="A11" s="2" t="s">
        <v>4</v>
      </c>
      <c r="B11" s="7">
        <v>63</v>
      </c>
      <c r="C11" t="s">
        <v>11</v>
      </c>
      <c r="D11" s="1">
        <v>12000</v>
      </c>
      <c r="E11" s="1">
        <v>370</v>
      </c>
      <c r="F11" s="1">
        <v>12370</v>
      </c>
    </row>
    <row r="12" spans="1:6" x14ac:dyDescent="0.25">
      <c r="A12" s="4" t="s">
        <v>33</v>
      </c>
      <c r="B12" s="8"/>
      <c r="C12" s="4"/>
      <c r="D12" s="6">
        <v>12000</v>
      </c>
      <c r="E12" s="6">
        <v>370</v>
      </c>
      <c r="F12" s="6">
        <v>12370</v>
      </c>
    </row>
    <row r="13" spans="1:6" x14ac:dyDescent="0.25">
      <c r="A13" s="2" t="s">
        <v>3</v>
      </c>
      <c r="B13" s="7">
        <v>63</v>
      </c>
      <c r="C13" t="s">
        <v>8</v>
      </c>
      <c r="D13" s="1">
        <v>6746</v>
      </c>
      <c r="E13" s="1">
        <v>-4051</v>
      </c>
      <c r="F13" s="1">
        <v>2695</v>
      </c>
    </row>
    <row r="14" spans="1:6" x14ac:dyDescent="0.25">
      <c r="A14" s="4" t="s">
        <v>34</v>
      </c>
      <c r="B14" s="8"/>
      <c r="C14" s="4"/>
      <c r="D14" s="6">
        <v>6746</v>
      </c>
      <c r="E14" s="6">
        <v>-4051</v>
      </c>
      <c r="F14" s="6">
        <v>2695</v>
      </c>
    </row>
    <row r="15" spans="1:6" x14ac:dyDescent="0.25">
      <c r="A15" s="2" t="s">
        <v>5</v>
      </c>
      <c r="B15" s="7">
        <v>63</v>
      </c>
      <c r="C15" t="s">
        <v>12</v>
      </c>
      <c r="D15" s="1">
        <v>109559</v>
      </c>
      <c r="E15" s="1">
        <v>62147.3</v>
      </c>
      <c r="F15" s="1">
        <v>171706.3</v>
      </c>
    </row>
    <row r="16" spans="1:6" x14ac:dyDescent="0.25">
      <c r="A16" s="4" t="s">
        <v>35</v>
      </c>
      <c r="B16" s="8"/>
      <c r="C16" s="4"/>
      <c r="D16" s="6">
        <v>109559</v>
      </c>
      <c r="E16" s="6">
        <v>62147.3</v>
      </c>
      <c r="F16" s="6">
        <v>171706.3</v>
      </c>
    </row>
    <row r="17" spans="1:6" x14ac:dyDescent="0.25">
      <c r="A17" s="37" t="s">
        <v>37</v>
      </c>
      <c r="B17" s="37"/>
      <c r="C17" s="37"/>
      <c r="D17" s="38">
        <v>2441430</v>
      </c>
      <c r="E17" s="38">
        <v>414741.3</v>
      </c>
      <c r="F17" s="38">
        <v>2856171.3</v>
      </c>
    </row>
  </sheetData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E3864-4A2A-4D5A-9578-E5D8929BA3B1}">
  <sheetPr>
    <tabColor theme="4"/>
    <pageSetUpPr fitToPage="1"/>
  </sheetPr>
  <dimension ref="A1:F33"/>
  <sheetViews>
    <sheetView workbookViewId="0">
      <selection activeCell="A3" sqref="A3"/>
    </sheetView>
  </sheetViews>
  <sheetFormatPr defaultRowHeight="15" x14ac:dyDescent="0.25"/>
  <cols>
    <col min="1" max="1" width="45.140625" customWidth="1"/>
    <col min="2" max="2" width="10.42578125" style="5" customWidth="1"/>
    <col min="3" max="3" width="47.140625" customWidth="1"/>
    <col min="4" max="6" width="20.140625" customWidth="1"/>
  </cols>
  <sheetData>
    <row r="1" spans="1:6" x14ac:dyDescent="0.25">
      <c r="A1" s="10" t="s">
        <v>65</v>
      </c>
    </row>
    <row r="2" spans="1:6" x14ac:dyDescent="0.25">
      <c r="A2" s="9"/>
    </row>
    <row r="3" spans="1:6" x14ac:dyDescent="0.25">
      <c r="A3" t="s">
        <v>13</v>
      </c>
    </row>
    <row r="5" spans="1:6" x14ac:dyDescent="0.25">
      <c r="A5" s="35" t="s">
        <v>0</v>
      </c>
      <c r="B5" s="36" t="s">
        <v>20</v>
      </c>
      <c r="C5" s="35" t="s">
        <v>28</v>
      </c>
      <c r="D5" s="36" t="s">
        <v>6</v>
      </c>
      <c r="E5" s="36" t="s">
        <v>29</v>
      </c>
      <c r="F5" s="36" t="s">
        <v>62</v>
      </c>
    </row>
    <row r="6" spans="1:6" x14ac:dyDescent="0.25">
      <c r="A6" s="3" t="s">
        <v>1</v>
      </c>
      <c r="B6" s="7" t="s">
        <v>22</v>
      </c>
      <c r="C6" t="s">
        <v>14</v>
      </c>
      <c r="D6" s="1">
        <v>1809950</v>
      </c>
      <c r="E6" s="1">
        <v>142274.99999999997</v>
      </c>
      <c r="F6" s="1">
        <v>1952225</v>
      </c>
    </row>
    <row r="7" spans="1:6" x14ac:dyDescent="0.25">
      <c r="A7" s="3"/>
      <c r="B7" s="7" t="s">
        <v>23</v>
      </c>
      <c r="C7" t="s">
        <v>15</v>
      </c>
      <c r="D7" s="1">
        <v>120375</v>
      </c>
      <c r="E7" s="1">
        <v>9000</v>
      </c>
      <c r="F7" s="1">
        <v>129375</v>
      </c>
    </row>
    <row r="8" spans="1:6" x14ac:dyDescent="0.25">
      <c r="A8" s="3"/>
      <c r="B8" s="7" t="s">
        <v>24</v>
      </c>
      <c r="C8" t="s">
        <v>16</v>
      </c>
      <c r="D8" s="1">
        <v>1700</v>
      </c>
      <c r="E8" s="1">
        <v>0</v>
      </c>
      <c r="F8" s="1">
        <v>1700</v>
      </c>
    </row>
    <row r="9" spans="1:6" x14ac:dyDescent="0.25">
      <c r="A9" s="3"/>
      <c r="B9" s="7" t="s">
        <v>26</v>
      </c>
      <c r="C9" t="s">
        <v>17</v>
      </c>
      <c r="D9" s="1">
        <v>38500</v>
      </c>
      <c r="E9" s="1">
        <v>-9000</v>
      </c>
      <c r="F9" s="1">
        <v>29500</v>
      </c>
    </row>
    <row r="10" spans="1:6" x14ac:dyDescent="0.25">
      <c r="A10" s="2"/>
      <c r="B10" s="7" t="s">
        <v>27</v>
      </c>
      <c r="C10" t="s">
        <v>18</v>
      </c>
      <c r="D10" s="1">
        <v>800</v>
      </c>
      <c r="E10" s="1">
        <v>0</v>
      </c>
      <c r="F10" s="1">
        <v>800</v>
      </c>
    </row>
    <row r="11" spans="1:6" x14ac:dyDescent="0.25">
      <c r="A11" s="4" t="s">
        <v>31</v>
      </c>
      <c r="B11" s="8"/>
      <c r="C11" s="4"/>
      <c r="D11" s="6">
        <v>1971325</v>
      </c>
      <c r="E11" s="6">
        <v>142274.99999999997</v>
      </c>
      <c r="F11" s="6">
        <v>2113600</v>
      </c>
    </row>
    <row r="12" spans="1:6" x14ac:dyDescent="0.25">
      <c r="A12" s="3" t="s">
        <v>2</v>
      </c>
      <c r="B12" s="7" t="s">
        <v>22</v>
      </c>
      <c r="C12" t="s">
        <v>14</v>
      </c>
      <c r="D12" s="1">
        <v>88775</v>
      </c>
      <c r="E12" s="1">
        <v>0</v>
      </c>
      <c r="F12" s="1">
        <v>88775</v>
      </c>
    </row>
    <row r="13" spans="1:6" x14ac:dyDescent="0.25">
      <c r="A13" s="3"/>
      <c r="B13" s="7" t="s">
        <v>23</v>
      </c>
      <c r="C13" t="s">
        <v>15</v>
      </c>
      <c r="D13" s="1">
        <v>400200</v>
      </c>
      <c r="E13" s="1">
        <v>75000</v>
      </c>
      <c r="F13" s="1">
        <v>475200</v>
      </c>
    </row>
    <row r="14" spans="1:6" x14ac:dyDescent="0.25">
      <c r="A14" s="3"/>
      <c r="B14" s="7" t="s">
        <v>24</v>
      </c>
      <c r="C14" t="s">
        <v>16</v>
      </c>
      <c r="D14" s="1">
        <v>2874</v>
      </c>
      <c r="E14" s="1">
        <v>0</v>
      </c>
      <c r="F14" s="1">
        <v>2874</v>
      </c>
    </row>
    <row r="15" spans="1:6" x14ac:dyDescent="0.25">
      <c r="A15" s="3"/>
      <c r="B15" s="7" t="s">
        <v>25</v>
      </c>
      <c r="C15" t="s">
        <v>21</v>
      </c>
      <c r="D15" s="1">
        <v>4000</v>
      </c>
      <c r="E15" s="1">
        <v>0</v>
      </c>
      <c r="F15" s="1">
        <v>4000</v>
      </c>
    </row>
    <row r="16" spans="1:6" x14ac:dyDescent="0.25">
      <c r="A16" s="3"/>
      <c r="B16" s="7" t="s">
        <v>26</v>
      </c>
      <c r="C16" t="s">
        <v>17</v>
      </c>
      <c r="D16" s="1">
        <v>15953</v>
      </c>
      <c r="E16" s="1">
        <v>0</v>
      </c>
      <c r="F16" s="1">
        <v>15953</v>
      </c>
    </row>
    <row r="17" spans="1:6" x14ac:dyDescent="0.25">
      <c r="A17" s="2"/>
      <c r="B17" s="7" t="s">
        <v>27</v>
      </c>
      <c r="C17" t="s">
        <v>18</v>
      </c>
      <c r="D17" s="1">
        <v>4000</v>
      </c>
      <c r="E17" s="1">
        <v>0</v>
      </c>
      <c r="F17" s="1">
        <v>4000</v>
      </c>
    </row>
    <row r="18" spans="1:6" x14ac:dyDescent="0.25">
      <c r="A18" s="4" t="s">
        <v>32</v>
      </c>
      <c r="B18" s="8"/>
      <c r="C18" s="4"/>
      <c r="D18" s="6">
        <v>515802</v>
      </c>
      <c r="E18" s="6">
        <v>75000</v>
      </c>
      <c r="F18" s="6">
        <v>590802</v>
      </c>
    </row>
    <row r="19" spans="1:6" x14ac:dyDescent="0.25">
      <c r="A19" s="3" t="s">
        <v>4</v>
      </c>
      <c r="B19" s="7" t="s">
        <v>22</v>
      </c>
      <c r="C19" t="s">
        <v>14</v>
      </c>
      <c r="D19" s="1">
        <v>12200</v>
      </c>
      <c r="E19" s="1">
        <v>0</v>
      </c>
      <c r="F19" s="1">
        <v>12200</v>
      </c>
    </row>
    <row r="20" spans="1:6" x14ac:dyDescent="0.25">
      <c r="A20" s="3"/>
      <c r="B20" s="7" t="s">
        <v>23</v>
      </c>
      <c r="C20" t="s">
        <v>15</v>
      </c>
      <c r="D20" s="1">
        <v>13800</v>
      </c>
      <c r="E20" s="1">
        <v>0</v>
      </c>
      <c r="F20" s="1">
        <v>13800</v>
      </c>
    </row>
    <row r="21" spans="1:6" x14ac:dyDescent="0.25">
      <c r="A21" s="2"/>
      <c r="B21" s="7" t="s">
        <v>26</v>
      </c>
      <c r="C21" t="s">
        <v>17</v>
      </c>
      <c r="D21" s="1">
        <v>25000</v>
      </c>
      <c r="E21" s="1">
        <v>0</v>
      </c>
      <c r="F21" s="1">
        <v>25000</v>
      </c>
    </row>
    <row r="22" spans="1:6" x14ac:dyDescent="0.25">
      <c r="A22" s="4" t="s">
        <v>33</v>
      </c>
      <c r="B22" s="8"/>
      <c r="C22" s="4"/>
      <c r="D22" s="6">
        <v>51000</v>
      </c>
      <c r="E22" s="6">
        <v>0</v>
      </c>
      <c r="F22" s="6">
        <v>51000</v>
      </c>
    </row>
    <row r="23" spans="1:6" x14ac:dyDescent="0.25">
      <c r="A23" s="3" t="s">
        <v>3</v>
      </c>
      <c r="B23" s="7" t="s">
        <v>23</v>
      </c>
      <c r="C23" t="s">
        <v>15</v>
      </c>
      <c r="D23" s="1">
        <v>6446</v>
      </c>
      <c r="E23" s="1">
        <v>0</v>
      </c>
      <c r="F23" s="1">
        <v>6446</v>
      </c>
    </row>
    <row r="24" spans="1:6" x14ac:dyDescent="0.25">
      <c r="A24" s="2"/>
      <c r="B24" s="7" t="s">
        <v>26</v>
      </c>
      <c r="C24" t="s">
        <v>17</v>
      </c>
      <c r="D24" s="1">
        <v>1300</v>
      </c>
      <c r="E24" s="1">
        <v>0</v>
      </c>
      <c r="F24" s="1">
        <v>1300</v>
      </c>
    </row>
    <row r="25" spans="1:6" x14ac:dyDescent="0.25">
      <c r="A25" s="4" t="s">
        <v>34</v>
      </c>
      <c r="B25" s="8"/>
      <c r="C25" s="4"/>
      <c r="D25" s="6">
        <v>7746</v>
      </c>
      <c r="E25" s="6">
        <v>0</v>
      </c>
      <c r="F25" s="6">
        <v>7746</v>
      </c>
    </row>
    <row r="26" spans="1:6" x14ac:dyDescent="0.25">
      <c r="A26" s="3" t="s">
        <v>5</v>
      </c>
      <c r="B26" s="7" t="s">
        <v>23</v>
      </c>
      <c r="C26" t="s">
        <v>15</v>
      </c>
      <c r="D26" s="1">
        <v>94000</v>
      </c>
      <c r="E26" s="1">
        <v>5000</v>
      </c>
      <c r="F26" s="1">
        <v>99000</v>
      </c>
    </row>
    <row r="27" spans="1:6" x14ac:dyDescent="0.25">
      <c r="A27" s="2"/>
      <c r="B27" s="7" t="s">
        <v>26</v>
      </c>
      <c r="C27" t="s">
        <v>17</v>
      </c>
      <c r="D27" s="1">
        <v>15559</v>
      </c>
      <c r="E27" s="1">
        <v>19000</v>
      </c>
      <c r="F27" s="1">
        <v>34559</v>
      </c>
    </row>
    <row r="28" spans="1:6" x14ac:dyDescent="0.25">
      <c r="A28" s="4" t="s">
        <v>35</v>
      </c>
      <c r="B28" s="8"/>
      <c r="C28" s="4"/>
      <c r="D28" s="6">
        <v>109559</v>
      </c>
      <c r="E28" s="6">
        <v>24000</v>
      </c>
      <c r="F28" s="6">
        <v>133559</v>
      </c>
    </row>
    <row r="29" spans="1:6" x14ac:dyDescent="0.25">
      <c r="A29" s="3" t="s">
        <v>19</v>
      </c>
      <c r="B29" s="7" t="s">
        <v>23</v>
      </c>
      <c r="C29" t="s">
        <v>15</v>
      </c>
      <c r="D29" s="1">
        <v>3000</v>
      </c>
      <c r="E29" s="1">
        <v>0</v>
      </c>
      <c r="F29" s="1">
        <v>3000</v>
      </c>
    </row>
    <row r="30" spans="1:6" x14ac:dyDescent="0.25">
      <c r="A30" s="3"/>
      <c r="B30" s="7" t="s">
        <v>25</v>
      </c>
      <c r="C30" t="s">
        <v>21</v>
      </c>
      <c r="D30" s="1">
        <v>2000</v>
      </c>
      <c r="E30" s="1">
        <v>0</v>
      </c>
      <c r="F30" s="1">
        <v>2000</v>
      </c>
    </row>
    <row r="31" spans="1:6" x14ac:dyDescent="0.25">
      <c r="A31" s="2"/>
      <c r="B31" s="7" t="s">
        <v>26</v>
      </c>
      <c r="C31" t="s">
        <v>17</v>
      </c>
      <c r="D31" s="1">
        <v>7000</v>
      </c>
      <c r="E31" s="1">
        <v>0</v>
      </c>
      <c r="F31" s="1">
        <v>7000</v>
      </c>
    </row>
    <row r="32" spans="1:6" x14ac:dyDescent="0.25">
      <c r="A32" s="4" t="s">
        <v>36</v>
      </c>
      <c r="B32" s="8"/>
      <c r="C32" s="4"/>
      <c r="D32" s="6">
        <v>12000</v>
      </c>
      <c r="E32" s="6">
        <v>0</v>
      </c>
      <c r="F32" s="6">
        <v>12000</v>
      </c>
    </row>
    <row r="33" spans="1:6" x14ac:dyDescent="0.25">
      <c r="A33" s="37" t="s">
        <v>37</v>
      </c>
      <c r="B33" s="39"/>
      <c r="C33" s="37"/>
      <c r="D33" s="38">
        <v>2667432</v>
      </c>
      <c r="E33" s="38">
        <v>241274.99999999997</v>
      </c>
      <c r="F33" s="38">
        <v>2908707</v>
      </c>
    </row>
  </sheetData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Opći dio - sažetak</vt:lpstr>
      <vt:lpstr>Rebalans PRIHODA</vt:lpstr>
      <vt:lpstr>Rebalans RASHODA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Matosec Renata</dc:creator>
  <cp:lastModifiedBy>Matosec Renata</cp:lastModifiedBy>
  <cp:lastPrinted>2024-11-08T12:31:53Z</cp:lastPrinted>
  <dcterms:created xsi:type="dcterms:W3CDTF">2024-11-05T13:17:21Z</dcterms:created>
  <dcterms:modified xsi:type="dcterms:W3CDTF">2024-11-08T12:32:10Z</dcterms:modified>
</cp:coreProperties>
</file>